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Central\"/>
    </mc:Choice>
  </mc:AlternateContent>
  <bookViews>
    <workbookView xWindow="0" yWindow="0" windowWidth="28800" windowHeight="13035" activeTab="3"/>
  </bookViews>
  <sheets>
    <sheet name="EGT_Insert" sheetId="1" r:id="rId1"/>
    <sheet name="EGT_Update" sheetId="2" r:id="rId2"/>
    <sheet name="TAXON_GBL_RANK_CHANGES" sheetId="3" r:id="rId3"/>
    <sheet name="ENT_Update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4" l="1"/>
  <c r="G2" i="3"/>
  <c r="F2" i="2"/>
  <c r="X2" i="1"/>
  <c r="W2" i="1"/>
</calcChain>
</file>

<file path=xl/sharedStrings.xml><?xml version="1.0" encoding="utf-8"?>
<sst xmlns="http://schemas.openxmlformats.org/spreadsheetml/2006/main" count="64" uniqueCount="52">
  <si>
    <t>ELEMENT_GLOBAL_ID</t>
  </si>
  <si>
    <t>D_RANGE_EXTENT_ID</t>
  </si>
  <si>
    <t>range letter</t>
  </si>
  <si>
    <t>D_AOO_4KM_ID</t>
  </si>
  <si>
    <t>aoo 4km2 letter</t>
  </si>
  <si>
    <t>D_AOO_GRID_SIZE_ID</t>
  </si>
  <si>
    <t>D_NUMBER_EOS_ID</t>
  </si>
  <si>
    <t>num eos letter</t>
  </si>
  <si>
    <t>D_NUMBER_GOOD_EOS_ID</t>
  </si>
  <si>
    <t>num good eos letter</t>
  </si>
  <si>
    <t>D_ENVIRO_SPECIFICITY_ID</t>
  </si>
  <si>
    <t>env spec letter</t>
  </si>
  <si>
    <t>D_THREAT_IMPACT_ASSIGNED_ID</t>
  </si>
  <si>
    <t>threat assigned letter</t>
  </si>
  <si>
    <t>D_SHORT_TERM_TREND_ID</t>
  </si>
  <si>
    <t>short tt letter</t>
  </si>
  <si>
    <t>D_RANK_METHOD_USED_ID</t>
  </si>
  <si>
    <t>G_CALCULATED_RANK</t>
  </si>
  <si>
    <t>G_RANK_ASSIGNMENT_AUTHOR</t>
  </si>
  <si>
    <t>'VERSION_DATE'</t>
  </si>
  <si>
    <t>VERSION_AUTHOR</t>
  </si>
  <si>
    <t>GNAME</t>
  </si>
  <si>
    <t>C</t>
  </si>
  <si>
    <t>D</t>
  </si>
  <si>
    <t>B</t>
  </si>
  <si>
    <t>NULL</t>
  </si>
  <si>
    <t>E</t>
  </si>
  <si>
    <t>T2</t>
  </si>
  <si>
    <t>Bittman, R.</t>
  </si>
  <si>
    <t>'10/15/2013'</t>
  </si>
  <si>
    <t>Cardamine pachystigma var. dissectifolia</t>
  </si>
  <si>
    <t>G_RANK</t>
  </si>
  <si>
    <t>ROUNDED_G_RANK</t>
  </si>
  <si>
    <t>G_RANK_CHANGE_DATE</t>
  </si>
  <si>
    <t>'G_RANK_REVIEW_DATE'</t>
  </si>
  <si>
    <t>G3</t>
  </si>
  <si>
    <t>SYSDATE</t>
  </si>
  <si>
    <t>'12/16/2014'</t>
  </si>
  <si>
    <t>TAXON_GBL_RANK_CHANGES.PREVIOUS_ROUNDED_G_RANK</t>
  </si>
  <si>
    <t>TAXON_GBL_RANK_CHANGES.NEW_ROUNDED_G_RANK</t>
  </si>
  <si>
    <t>TAXON_GBL_RANK_CHANGES.D_RANK_CHANGE_REASON_ID</t>
  </si>
  <si>
    <t>TAXON_GBL_RANK_CHANGES.G_RANK_CHANGE_ENTRY_DATE</t>
  </si>
  <si>
    <t>TAXON_GBL_RANK_CHANGES.G_RANK_CHANGE_COM</t>
  </si>
  <si>
    <t>G2</t>
  </si>
  <si>
    <t>Came in with California dx.</t>
  </si>
  <si>
    <t>ELEMENT_NATIONAL_ID</t>
  </si>
  <si>
    <t>N_RANK</t>
  </si>
  <si>
    <t>ROUNDED_N_RANK</t>
  </si>
  <si>
    <t>BCD_STYLE_N_RANK</t>
  </si>
  <si>
    <t>N_RANK_CHANGE_DATE</t>
  </si>
  <si>
    <t>N_RANK_REVIEW_DATE</t>
  </si>
  <si>
    <t>N3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</si>
</sst>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/>
    <xf numFmtId="0" fontId="0" fillId="0" borderId="0" xfId="0" applyNumberFormat="1" applyFill="1"/>
    <xf numFmtId="14" fontId="0" fillId="0" borderId="0" xfId="0" quotePrefix="1" applyNumberFormat="1" applyFill="1"/>
    <xf numFmtId="0" fontId="0" fillId="0" borderId="0" xfId="0" quotePrefix="1"/>
    <xf numFmtId="2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"/>
  <sheetViews>
    <sheetView workbookViewId="0">
      <selection activeCell="G35" sqref="G35"/>
    </sheetView>
  </sheetViews>
  <sheetFormatPr defaultRowHeight="15" x14ac:dyDescent="0.25"/>
  <sheetData>
    <row r="1" spans="1:2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2" t="s">
        <v>16</v>
      </c>
      <c r="R1" s="1" t="s">
        <v>17</v>
      </c>
      <c r="S1" s="1" t="s">
        <v>18</v>
      </c>
      <c r="T1" s="3" t="s">
        <v>19</v>
      </c>
      <c r="U1" s="1" t="s">
        <v>20</v>
      </c>
      <c r="V1" s="1" t="s">
        <v>21</v>
      </c>
      <c r="W1" s="1"/>
      <c r="X1" s="1"/>
    </row>
    <row r="2" spans="1:24" x14ac:dyDescent="0.25">
      <c r="A2" s="1">
        <v>130792</v>
      </c>
      <c r="B2" s="1">
        <v>15</v>
      </c>
      <c r="C2" s="1" t="s">
        <v>22</v>
      </c>
      <c r="D2" s="1">
        <v>26</v>
      </c>
      <c r="E2" s="1" t="s">
        <v>23</v>
      </c>
      <c r="F2" s="1">
        <v>1</v>
      </c>
      <c r="G2" s="1">
        <v>6</v>
      </c>
      <c r="H2" s="1" t="s">
        <v>24</v>
      </c>
      <c r="I2" s="1">
        <v>7</v>
      </c>
      <c r="J2" s="1" t="s">
        <v>24</v>
      </c>
      <c r="K2" s="1" t="s">
        <v>25</v>
      </c>
      <c r="L2" s="1"/>
      <c r="M2" s="1">
        <v>10</v>
      </c>
      <c r="N2" s="1" t="s">
        <v>23</v>
      </c>
      <c r="O2" s="1">
        <v>31</v>
      </c>
      <c r="P2" s="1" t="s">
        <v>26</v>
      </c>
      <c r="Q2" s="2">
        <v>1</v>
      </c>
      <c r="R2" s="1" t="s">
        <v>27</v>
      </c>
      <c r="S2" s="1" t="s">
        <v>28</v>
      </c>
      <c r="T2" s="3" t="s">
        <v>29</v>
      </c>
      <c r="U2" s="1" t="s">
        <v>28</v>
      </c>
      <c r="V2" s="1" t="s">
        <v>30</v>
      </c>
      <c r="W2" s="1" t="str">
        <f>"insert into element_global_rank (ELEMENT_GLOBAL_ID, D_RANGE_EXTENT_ID, D_AOO_4KM_ID, D_AOO_GRID_SIZE_ID, D_NUMBER_EOS_ID, D_NUMBER_GOOD_EOS_ID,D_ENVIRO_SPECIFICITY_ID, D_THREAT_IMPACT_ASSIGNED_ID, VERSION_AUTHOR,REC_CREATE_USER) values ("&amp;A2&amp;","&amp;B2&amp;","&amp;D2&amp;","&amp;F2&amp;","&amp;G2&amp;","&amp;I2&amp;","&amp;K2&amp;","&amp;M2&amp;",'"&amp;U2&amp;"','Ticket_4648');"</f>
        <v>insert into element_global_rank (ELEMENT_GLOBAL_ID, D_RANGE_EXTENT_ID, D_AOO_4KM_ID, D_AOO_GRID_SIZE_ID, D_NUMBER_EOS_ID, D_NUMBER_GOOD_EOS_ID,D_ENVIRO_SPECIFICITY_ID, D_THREAT_IMPACT_ASSIGNED_ID, VERSION_AUTHOR,REC_CREATE_USER) values (130792,15,26,1,6,7,NULL,10,'Bittman, R.','Ticket_4648');</v>
      </c>
      <c r="X2" s="1" t="str">
        <f>"update element_global_rank set D_SHORT_TERM_TREND_ID="&amp;O2&amp;",D_RANK_METHOD_USED_ID="&amp;Q2&amp;",G_CALCULATED_RANK='"&amp;R2&amp;"',G_RANK_ASSIGNMENT_AUTHOR='"&amp;S2&amp;"',VERSION_DATE=to_date("&amp;T2&amp;",'MM/DD/YYYY'), REC_LAST_MOD_USER='Ticket_4648' where element_global_id="&amp;A2&amp;";"</f>
        <v>update element_global_rank set D_SHORT_TERM_TREND_ID=31,D_RANK_METHOD_USED_ID=1,G_CALCULATED_RANK='T2',G_RANK_ASSIGNMENT_AUTHOR='Bittman, R.',VERSION_DATE=to_date('10/15/2013','MM/DD/YYYY'), REC_LAST_MOD_USER='Ticket_4648' where element_global_id=130792;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F4" sqref="F4"/>
    </sheetView>
  </sheetViews>
  <sheetFormatPr defaultRowHeight="15" x14ac:dyDescent="0.25"/>
  <sheetData>
    <row r="1" spans="1:6" x14ac:dyDescent="0.25">
      <c r="A1" t="s">
        <v>0</v>
      </c>
      <c r="B1" t="s">
        <v>31</v>
      </c>
      <c r="C1" t="s">
        <v>32</v>
      </c>
      <c r="D1" t="s">
        <v>33</v>
      </c>
      <c r="E1" s="4" t="s">
        <v>34</v>
      </c>
    </row>
    <row r="2" spans="1:6" x14ac:dyDescent="0.25">
      <c r="A2" s="1">
        <v>131924</v>
      </c>
      <c r="B2" s="1" t="s">
        <v>35</v>
      </c>
      <c r="C2" s="1" t="s">
        <v>35</v>
      </c>
      <c r="D2" s="1" t="s">
        <v>36</v>
      </c>
      <c r="E2" s="3" t="s">
        <v>37</v>
      </c>
      <c r="F2" t="str">
        <f>"update element_global set g_rank='"&amp;B2&amp;"', rounded_g_rank='"&amp;C2&amp;"',g_rank_change_date="&amp;D2&amp;",g_rank_review_date=to_date("&amp;E2&amp;",'MM/DD/YYYY'), REC_LAST_MOD_USER='Ticket_4648' where element_global_id="&amp;A2&amp;";"</f>
        <v>update element_global set g_rank='G3', rounded_g_rank='G3',g_rank_change_date=SYSDATE,g_rank_review_date=to_date('12/16/2014','MM/DD/YYYY'), REC_LAST_MOD_USER='Ticket_4648' where element_global_id=131924;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C5" sqref="C5"/>
    </sheetView>
  </sheetViews>
  <sheetFormatPr defaultRowHeight="15" x14ac:dyDescent="0.25"/>
  <cols>
    <col min="1" max="1" width="20" bestFit="1" customWidth="1"/>
    <col min="2" max="2" width="56.140625" customWidth="1"/>
    <col min="3" max="3" width="51.42578125" bestFit="1" customWidth="1"/>
    <col min="4" max="4" width="56" bestFit="1" customWidth="1"/>
    <col min="5" max="5" width="57" bestFit="1" customWidth="1"/>
    <col min="6" max="6" width="49.85546875" bestFit="1" customWidth="1"/>
    <col min="7" max="7" width="255.7109375" bestFit="1" customWidth="1"/>
  </cols>
  <sheetData>
    <row r="1" spans="1:7" x14ac:dyDescent="0.25">
      <c r="A1" t="s">
        <v>0</v>
      </c>
      <c r="B1" t="s">
        <v>38</v>
      </c>
      <c r="C1" t="s">
        <v>39</v>
      </c>
      <c r="D1" t="s">
        <v>40</v>
      </c>
      <c r="E1" t="s">
        <v>41</v>
      </c>
      <c r="F1" t="s">
        <v>42</v>
      </c>
    </row>
    <row r="2" spans="1:7" x14ac:dyDescent="0.25">
      <c r="A2" s="1">
        <v>131924</v>
      </c>
      <c r="B2" s="1" t="s">
        <v>43</v>
      </c>
      <c r="C2" s="1" t="s">
        <v>35</v>
      </c>
      <c r="D2" s="1">
        <v>4</v>
      </c>
      <c r="E2" s="1" t="s">
        <v>36</v>
      </c>
      <c r="F2" s="1" t="s">
        <v>44</v>
      </c>
      <c r="G2" t="str">
        <f>"insert into taxon_gbl_rank_changes (TAXON_GBL_RANK_CHANGES_ID,element_global_id,previous_rounded_g_rank,new_rounded_g_rank,d_rank_change_reason_id,g_rank_change_entry_date,g_rank_change_com) values (getnextseq('TAXON_GBL_RANK_CHANGES'),"&amp;A2&amp;",'"&amp;B2&amp;"','"&amp;C2&amp;"',"&amp;D2&amp;","&amp;E2&amp;",'"&amp;F2&amp;"');"</f>
        <v>insert into taxon_gbl_rank_changes (TAXON_GBL_RANK_CHANGES_ID,element_global_id,previous_rounded_g_rank,new_rounded_g_rank,d_rank_change_reason_id,g_rank_change_entry_date,g_rank_change_com) values (getnextseq('TAXON_GBL_RANK_CHANGES'),131924,'G2','G3',4,SYSDATE,'Came in with California dx.');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workbookViewId="0">
      <selection activeCell="A3" sqref="A3"/>
    </sheetView>
  </sheetViews>
  <sheetFormatPr defaultRowHeight="15" x14ac:dyDescent="0.25"/>
  <sheetData>
    <row r="1" spans="1:7" x14ac:dyDescent="0.25">
      <c r="A1" t="s">
        <v>45</v>
      </c>
      <c r="B1" t="s">
        <v>46</v>
      </c>
      <c r="C1" t="s">
        <v>47</v>
      </c>
      <c r="D1" t="s">
        <v>48</v>
      </c>
      <c r="E1" t="s">
        <v>49</v>
      </c>
      <c r="F1" t="s">
        <v>50</v>
      </c>
    </row>
    <row r="2" spans="1:7" x14ac:dyDescent="0.25">
      <c r="A2">
        <v>197432</v>
      </c>
      <c r="B2" s="1" t="s">
        <v>51</v>
      </c>
      <c r="C2" t="s">
        <v>51</v>
      </c>
      <c r="D2" s="1" t="s">
        <v>51</v>
      </c>
      <c r="E2" s="5" t="s">
        <v>36</v>
      </c>
      <c r="F2" s="1" t="s">
        <v>25</v>
      </c>
      <c r="G2" t="str">
        <f>"update element_national set n_rank='"&amp;B2&amp;"', ROUNDED_N_RANK='"&amp;C2&amp;"',BCD_STYLE_N_RANK='"&amp;D2&amp;"',N_RANK_CHANGE_DATE="&amp;E2&amp;",N_RANK_REVIEW_DATE="&amp;F2&amp;",REC_LAST_MOD_USER='Ticket_4648' where ELEMENT_NATIONAL_ID="&amp;A2&amp;";"</f>
        <v>update element_national set n_rank='N3', ROUNDED_N_RANK='N3',BCD_STYLE_N_RANK='N3',N_RANK_CHANGE_DATE=SYSDATE,N_RANK_REVIEW_DATE=NULL,REC_LAST_MOD_USER='Ticket_4648' where ELEMENT_NATIONAL_ID=197432;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EGT_Insert</vt:lpstr>
      <vt:lpstr>EGT_Update</vt:lpstr>
      <vt:lpstr>TAXON_GBL_RANK_CHANGES</vt:lpstr>
      <vt:lpstr>ENT_Update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Whitney Weber</dc:creator>
  <cp:lastModifiedBy>Whitney Weber</cp:lastModifiedBy>
  <dcterms:created xsi:type="dcterms:W3CDTF">2016-05-23T14:34:42Z</dcterms:created>
  <dcterms:modified xsi:type="dcterms:W3CDTF">2016-05-23T14:38:52Z</dcterms:modified>
</cp:coreProperties>
</file>